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 ежемесячные\отчеты 2024 г\исполнение программы УФ\"/>
    </mc:Choice>
  </mc:AlternateContent>
  <xr:revisionPtr revIDLastSave="0" documentId="13_ncr:1_{884E24FC-0275-46A9-8E67-32F2D2609072}" xr6:coauthVersionLast="47" xr6:coauthVersionMax="47" xr10:uidLastSave="{00000000-0000-0000-0000-000000000000}"/>
  <bookViews>
    <workbookView xWindow="12270" yWindow="495" windowWidth="14985" windowHeight="1422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D5" i="1"/>
  <c r="C10" i="1"/>
  <c r="D10" i="1"/>
  <c r="C5" i="1"/>
  <c r="E6" i="1" l="1"/>
  <c r="C31" i="1" l="1"/>
  <c r="D31" i="1"/>
  <c r="D24" i="1"/>
  <c r="C24" i="1"/>
  <c r="D20" i="1"/>
  <c r="C20" i="1"/>
  <c r="E31" i="1" l="1"/>
  <c r="D13" i="1"/>
  <c r="C13" i="1"/>
  <c r="C41" i="1" s="1"/>
  <c r="D41" i="1" l="1"/>
  <c r="E10" i="1"/>
  <c r="E5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<sst xmlns="http://schemas.openxmlformats.org/spreadsheetml/2006/main" count="79" uniqueCount="79">
  <si>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</si>
  <si>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</si>
  <si>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</si>
  <si>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</si>
  <si>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</si>
  <si>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</si>
  <si>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</si>
  <si>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</si>
  <si>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</si>
  <si>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</si>
  <si>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</si>
  <si>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</si>
  <si>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</si>
  <si>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</si>
  <si>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</si>
  <si>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</si>
  <si>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</si>
  <si>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</si>
  <si>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</si>
  <si>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</si>
  <si>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</si>
  <si>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</si>
  <si>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</si>
  <si>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</si>
  <si>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</si>
  <si>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</si>
  <si>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</si>
  <si>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</si>
  <si>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</si>
  <si>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</si>
  <si>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</si>
  <si>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</si>
  <si>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</si>
  <si>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</si>
  <si>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</si>
  <si>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3.6</t>
  </si>
  <si>
    <t xml:space="preserve">ИТОГО 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</si>
  <si>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</si>
  <si>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</si>
  <si>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</si>
  <si>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</si>
  <si>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5.6</t>
  </si>
  <si>
    <t>1.3</t>
  </si>
  <si>
    <t>1.4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</si>
  <si>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</si>
  <si>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</si>
  <si>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</si>
  <si>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</si>
  <si>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</si>
  <si>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</si>
  <si>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</si>
  <si>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</si>
  <si>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</si>
  <si>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</si>
  <si>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</si>
  <si>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Информация об исполнении муниципальных программ и подпрограмм 
Тулунского муниципального района на 01.02.2024г.</t>
  </si>
  <si>
    <t>План на 2024 год</t>
  </si>
  <si>
    <t>Муниципальная программа "Экономическое развитие Тулунского муниципального района" на 2021-2026 годы</t>
  </si>
  <si>
    <t>Подпрограмма "Поддержка и развитие малого и среднего предпринимательства в Тулунском муниципальном районе на 2021-2026 годы"</t>
  </si>
  <si>
    <t>Подпрограмма "Создание условий для оказания медицинской помощи населению на территории Тулунского муниципального района" на 2021-2026 годы</t>
  </si>
  <si>
    <t>Подпрограмма "Улучшение условий и охраны труда в Тулунском муниципальном районе" на 2021-2026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</si>
  <si>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2021-2026 годы</t>
  </si>
  <si>
    <t>Муниципальная программа "Управление финансами Тулунского муниципального района" на 2020-2026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</si>
  <si>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</si>
  <si>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культуры в Тулунском районе" на 2021 - 2026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</si>
  <si>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2021-2026 годы</t>
  </si>
  <si>
    <t>Подпрограмма "Совершенствование системы библиотечного и информационно-методического обслуживания в Тулунском районе" на 2021 - 2026 годы</t>
  </si>
  <si>
    <t>Подпрограмма "Развитие системы дополнительного образования в сфере культуры в Тулунском районе" на 2021 - 2026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</si>
  <si>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2021-2026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</si>
  <si>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2021 - 2026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</si>
  <si>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2021-2026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</si>
  <si>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2021-2026 годы</t>
  </si>
  <si>
    <t>Подпрограмма "Физическая культура и спорт Тулунского района" на 2021 - 2026 годы</t>
  </si>
  <si>
    <t>Подпрограмма "Молодежь Тулунского района" на 2021 - 2026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</si>
  <si>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2021-2026 годы</t>
  </si>
  <si>
    <t>Подпрограмма "Развитие муниципального казенного учреждения "Спортивная школа" Тулунского муниципального района" на 2021-2026 годы</t>
  </si>
  <si>
    <t>Муниципальная программа "Развитие образования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</si>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</sst>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1"/>
  <sheetViews>
    <sheetView showGridLines="0" tabSelected="1" view="pageBreakPreview" topLeftCell="B34" zoomScale="145" zoomScaleNormal="100" zoomScaleSheetLayoutView="145" workbookViewId="0">
      <selection activeCell="B36" sqref="B36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30.75" customHeight="1" x14ac:dyDescent="0.2">
      <c r="A1" s="19" t="s">
        <v>55</v>
      </c>
      <c r="B1" s="19"/>
      <c r="C1" s="19"/>
      <c r="D1" s="19"/>
      <c r="E1" s="19"/>
    </row>
    <row r="2" spans="1:5" hidden="1" x14ac:dyDescent="0.2">
      <c r="A2" s="20"/>
      <c r="B2" s="20"/>
      <c r="C2" s="20"/>
      <c r="D2" s="20"/>
      <c r="E2" s="20"/>
    </row>
    <row r="3" spans="1:5" x14ac:dyDescent="0.2">
      <c r="A3" s="1"/>
      <c r="B3" s="2"/>
      <c r="C3" s="2"/>
      <c r="D3" s="2"/>
      <c r="E3" s="2"/>
    </row>
    <row r="4" spans="1:5" x14ac:dyDescent="0.2">
      <c r="A4" s="3" t="s">
        <v>31</v>
      </c>
      <c r="B4" s="3" t="s">
        <v>0</v>
      </c>
      <c r="C4" s="3" t="s">
        <v>56</v>
      </c>
      <c r="D4" s="3" t="s">
        <v>29</v>
      </c>
      <c r="E4" s="6" t="s">
        <v>30</v>
      </c>
    </row>
    <row r="5" spans="1:5" ht="24.75" customHeight="1" x14ac:dyDescent="0.2">
      <c r="A5" s="7" t="s">
        <v>1</v>
      </c>
      <c r="B5" s="15" t="s">
        <v>57</v>
      </c>
      <c r="C5" s="5">
        <f>+C7+C8+C9+C6</f>
        <v>139131365.40000001</v>
      </c>
      <c r="D5" s="5">
        <f>+D7+D8+D9+D6</f>
        <v>5452149.8499999996</v>
      </c>
      <c r="E5" s="8">
        <f>D5/C5</f>
        <v>3.9187064931945244E-2</v>
      </c>
    </row>
    <row r="6" spans="1:5" ht="38.25" x14ac:dyDescent="0.2">
      <c r="A6" s="9" t="s">
        <v>2</v>
      </c>
      <c r="B6" s="16" t="s">
        <v>58</v>
      </c>
      <c r="C6" s="18">
        <v>796200</v>
      </c>
      <c r="D6" s="18">
        <v>0</v>
      </c>
      <c r="E6" s="10">
        <f t="shared" ref="E6:E38" si="0">D6/C6</f>
        <v>0</v>
      </c>
    </row>
    <row r="7" spans="1:5" ht="38.25" outlineLevel="1" x14ac:dyDescent="0.2">
      <c r="A7" s="9" t="s">
        <v>3</v>
      </c>
      <c r="B7" s="16" t="s">
        <v>59</v>
      </c>
      <c r="C7" s="18">
        <v>1160000</v>
      </c>
      <c r="D7" s="18">
        <v>0</v>
      </c>
      <c r="E7" s="10">
        <f t="shared" si="0"/>
        <v>0</v>
      </c>
    </row>
    <row r="8" spans="1:5" ht="25.5" outlineLevel="1" x14ac:dyDescent="0.2">
      <c r="A8" s="9" t="s">
        <v>42</v>
      </c>
      <c r="B8" s="16" t="s">
        <v>60</v>
      </c>
      <c r="C8" s="18">
        <v>70000</v>
      </c>
      <c r="D8" s="18">
        <v>0</v>
      </c>
      <c r="E8" s="10">
        <f t="shared" si="0"/>
        <v>0</v>
      </c>
    </row>
    <row r="9" spans="1:5" ht="38.25" outlineLevel="1" x14ac:dyDescent="0.2">
      <c r="A9" s="9" t="s">
        <v>43</v>
      </c>
      <c r="B9" s="16" t="s">
        <v>61</v>
      </c>
      <c r="C9" s="18">
        <v>137105165.40000001</v>
      </c>
      <c r="D9" s="18">
        <v>5452149.8499999996</v>
      </c>
      <c r="E9" s="10">
        <f t="shared" si="0"/>
        <v>3.9766188488183682E-2</v>
      </c>
    </row>
    <row r="10" spans="1:5" ht="25.5" x14ac:dyDescent="0.2">
      <c r="A10" s="7" t="s">
        <v>4</v>
      </c>
      <c r="B10" s="15" t="s">
        <v>62</v>
      </c>
      <c r="C10" s="5">
        <f>+C11+C12</f>
        <v>316506100</v>
      </c>
      <c r="D10" s="5">
        <f>+D11+D12</f>
        <v>24750823.48</v>
      </c>
      <c r="E10" s="8">
        <f>D10/C10</f>
        <v>7.8200146790219846E-2</v>
      </c>
    </row>
    <row r="11" spans="1:5" ht="38.25" outlineLevel="1" x14ac:dyDescent="0.2">
      <c r="A11" s="9" t="s">
        <v>5</v>
      </c>
      <c r="B11" s="16" t="s">
        <v>44</v>
      </c>
      <c r="C11" s="18">
        <v>315084000</v>
      </c>
      <c r="D11" s="18">
        <v>24729387.48</v>
      </c>
      <c r="E11" s="10">
        <f t="shared" si="0"/>
        <v>7.8485062649960011E-2</v>
      </c>
    </row>
    <row r="12" spans="1:5" ht="38.25" outlineLevel="1" x14ac:dyDescent="0.2">
      <c r="A12" s="9" t="s">
        <v>6</v>
      </c>
      <c r="B12" s="16" t="s">
        <v>45</v>
      </c>
      <c r="C12" s="18">
        <v>1422100</v>
      </c>
      <c r="D12" s="18">
        <v>21436</v>
      </c>
      <c r="E12" s="10">
        <f t="shared" si="0"/>
        <v>1.507348287743478E-2</v>
      </c>
    </row>
    <row r="13" spans="1:5" ht="38.25" x14ac:dyDescent="0.2">
      <c r="A13" s="7" t="s">
        <v>7</v>
      </c>
      <c r="B13" s="15" t="s">
        <v>63</v>
      </c>
      <c r="C13" s="5">
        <f>+C14+C15+C16+C17+C18+C19</f>
        <v>9504500</v>
      </c>
      <c r="D13" s="5">
        <f>+D14+D15+D16+D17+D18+D19</f>
        <v>376211.08999999997</v>
      </c>
      <c r="E13" s="8">
        <f t="shared" si="0"/>
        <v>3.958241780209374E-2</v>
      </c>
    </row>
    <row r="14" spans="1:5" ht="51" outlineLevel="1" x14ac:dyDescent="0.2">
      <c r="A14" s="9" t="s">
        <v>8</v>
      </c>
      <c r="B14" s="16" t="s">
        <v>46</v>
      </c>
      <c r="C14" s="18">
        <v>30000</v>
      </c>
      <c r="D14" s="18">
        <v>0</v>
      </c>
      <c r="E14" s="10">
        <f t="shared" si="0"/>
        <v>0</v>
      </c>
    </row>
    <row r="15" spans="1:5" ht="51" outlineLevel="1" x14ac:dyDescent="0.2">
      <c r="A15" s="9" t="s">
        <v>9</v>
      </c>
      <c r="B15" s="16" t="s">
        <v>47</v>
      </c>
      <c r="C15" s="18">
        <v>7697200</v>
      </c>
      <c r="D15" s="18">
        <v>364346.66</v>
      </c>
      <c r="E15" s="10">
        <f t="shared" si="0"/>
        <v>4.7334960764953485E-2</v>
      </c>
    </row>
    <row r="16" spans="1:5" ht="38.25" outlineLevel="1" x14ac:dyDescent="0.2">
      <c r="A16" s="9" t="s">
        <v>10</v>
      </c>
      <c r="B16" s="16" t="s">
        <v>48</v>
      </c>
      <c r="C16" s="18">
        <v>100000</v>
      </c>
      <c r="D16" s="18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16" t="s">
        <v>49</v>
      </c>
      <c r="C17" s="18">
        <v>80000</v>
      </c>
      <c r="D17" s="18">
        <v>0</v>
      </c>
      <c r="E17" s="10">
        <f t="shared" si="0"/>
        <v>0</v>
      </c>
    </row>
    <row r="18" spans="1:5" ht="51" outlineLevel="1" x14ac:dyDescent="0.2">
      <c r="A18" s="9" t="s">
        <v>12</v>
      </c>
      <c r="B18" s="16" t="s">
        <v>50</v>
      </c>
      <c r="C18" s="18">
        <v>1566100</v>
      </c>
      <c r="D18" s="18">
        <v>11864.43</v>
      </c>
      <c r="E18" s="10">
        <f t="shared" si="0"/>
        <v>7.5757806014941573E-3</v>
      </c>
    </row>
    <row r="19" spans="1:5" ht="38.25" outlineLevel="1" x14ac:dyDescent="0.2">
      <c r="A19" s="9" t="s">
        <v>35</v>
      </c>
      <c r="B19" s="16" t="s">
        <v>51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37</v>
      </c>
      <c r="C20" s="5">
        <f>+C21+C22+C23</f>
        <v>54951525</v>
      </c>
      <c r="D20" s="5">
        <f>+D21+D22+D23</f>
        <v>0</v>
      </c>
      <c r="E20" s="8">
        <f t="shared" si="0"/>
        <v>0</v>
      </c>
    </row>
    <row r="21" spans="1:5" ht="51" outlineLevel="1" x14ac:dyDescent="0.2">
      <c r="A21" s="9" t="s">
        <v>14</v>
      </c>
      <c r="B21" s="16" t="s">
        <v>38</v>
      </c>
      <c r="C21" s="18">
        <v>3824300</v>
      </c>
      <c r="D21" s="18">
        <v>0</v>
      </c>
      <c r="E21" s="10">
        <f t="shared" si="0"/>
        <v>0</v>
      </c>
    </row>
    <row r="22" spans="1:5" ht="38.25" outlineLevel="1" x14ac:dyDescent="0.2">
      <c r="A22" s="9" t="s">
        <v>15</v>
      </c>
      <c r="B22" s="16" t="s">
        <v>39</v>
      </c>
      <c r="C22" s="18">
        <v>47682225</v>
      </c>
      <c r="D22" s="18">
        <v>0</v>
      </c>
      <c r="E22" s="10">
        <f t="shared" si="0"/>
        <v>0</v>
      </c>
    </row>
    <row r="23" spans="1:5" ht="38.25" outlineLevel="1" x14ac:dyDescent="0.2">
      <c r="A23" s="9" t="s">
        <v>34</v>
      </c>
      <c r="B23" s="16" t="s">
        <v>40</v>
      </c>
      <c r="C23" s="18">
        <v>3445000</v>
      </c>
      <c r="D23" s="18">
        <v>0</v>
      </c>
      <c r="E23" s="10">
        <f t="shared" si="0"/>
        <v>0</v>
      </c>
    </row>
    <row r="24" spans="1:5" ht="25.5" x14ac:dyDescent="0.2">
      <c r="A24" s="7" t="s">
        <v>16</v>
      </c>
      <c r="B24" s="15" t="s">
        <v>64</v>
      </c>
      <c r="C24" s="5">
        <f>+C25+C26+C27+C28+C29+C30</f>
        <v>142984787.15000001</v>
      </c>
      <c r="D24" s="5">
        <f>+D25+D26+D27+D28+D29+D30</f>
        <v>4387771.34</v>
      </c>
      <c r="E24" s="8">
        <f t="shared" si="0"/>
        <v>3.0686980254738237E-2</v>
      </c>
    </row>
    <row r="25" spans="1:5" ht="38.25" outlineLevel="1" x14ac:dyDescent="0.2">
      <c r="A25" s="9" t="s">
        <v>17</v>
      </c>
      <c r="B25" s="16" t="s">
        <v>65</v>
      </c>
      <c r="C25" s="18">
        <v>38007322.259999998</v>
      </c>
      <c r="D25" s="18">
        <v>991170.56000000006</v>
      </c>
      <c r="E25" s="10">
        <f t="shared" si="0"/>
        <v>2.6078410713062428E-2</v>
      </c>
    </row>
    <row r="26" spans="1:5" ht="38.25" outlineLevel="1" x14ac:dyDescent="0.2">
      <c r="A26" s="9" t="s">
        <v>18</v>
      </c>
      <c r="B26" s="16" t="s">
        <v>66</v>
      </c>
      <c r="C26" s="18">
        <v>8392573.1600000001</v>
      </c>
      <c r="D26" s="18">
        <v>423521.71</v>
      </c>
      <c r="E26" s="10">
        <f t="shared" si="0"/>
        <v>5.0463868699835081E-2</v>
      </c>
    </row>
    <row r="27" spans="1:5" ht="38.25" outlineLevel="1" x14ac:dyDescent="0.2">
      <c r="A27" s="9" t="s">
        <v>19</v>
      </c>
      <c r="B27" s="16" t="s">
        <v>67</v>
      </c>
      <c r="C27" s="18">
        <v>8504857.2300000004</v>
      </c>
      <c r="D27" s="18">
        <v>395953.62</v>
      </c>
      <c r="E27" s="10">
        <f t="shared" si="0"/>
        <v>4.6556174817763515E-2</v>
      </c>
    </row>
    <row r="28" spans="1:5" ht="38.25" outlineLevel="1" x14ac:dyDescent="0.2">
      <c r="A28" s="9" t="s">
        <v>32</v>
      </c>
      <c r="B28" s="16" t="s">
        <v>68</v>
      </c>
      <c r="C28" s="18">
        <v>11343518.9</v>
      </c>
      <c r="D28" s="18">
        <v>434031.4</v>
      </c>
      <c r="E28" s="10">
        <f t="shared" si="0"/>
        <v>3.8262500713072377E-2</v>
      </c>
    </row>
    <row r="29" spans="1:5" ht="51" outlineLevel="1" x14ac:dyDescent="0.2">
      <c r="A29" s="9" t="s">
        <v>33</v>
      </c>
      <c r="B29" s="16" t="s">
        <v>69</v>
      </c>
      <c r="C29" s="18">
        <v>60755600</v>
      </c>
      <c r="D29" s="18">
        <v>1495314.17</v>
      </c>
      <c r="E29" s="10">
        <f t="shared" si="0"/>
        <v>2.4611956264113923E-2</v>
      </c>
    </row>
    <row r="30" spans="1:5" ht="38.25" outlineLevel="1" x14ac:dyDescent="0.2">
      <c r="A30" s="9" t="s">
        <v>41</v>
      </c>
      <c r="B30" s="16" t="s">
        <v>70</v>
      </c>
      <c r="C30" s="18">
        <v>15980915.6</v>
      </c>
      <c r="D30" s="18">
        <v>647779.88</v>
      </c>
      <c r="E30" s="10">
        <f t="shared" si="0"/>
        <v>4.0534591146955311E-2</v>
      </c>
    </row>
    <row r="31" spans="1:5" ht="67.5" customHeight="1" x14ac:dyDescent="0.2">
      <c r="A31" s="7" t="s">
        <v>20</v>
      </c>
      <c r="B31" s="15" t="s">
        <v>71</v>
      </c>
      <c r="C31" s="5">
        <f>+C32+C33+C34+C35</f>
        <v>11177006.85</v>
      </c>
      <c r="D31" s="5">
        <f>+D32+D33+D34+D35</f>
        <v>293993.96999999997</v>
      </c>
      <c r="E31" s="8">
        <f t="shared" si="0"/>
        <v>2.630346155688363E-2</v>
      </c>
    </row>
    <row r="32" spans="1:5" ht="25.5" outlineLevel="1" x14ac:dyDescent="0.2">
      <c r="A32" s="9" t="s">
        <v>21</v>
      </c>
      <c r="B32" s="16" t="s">
        <v>72</v>
      </c>
      <c r="C32" s="18">
        <v>356000</v>
      </c>
      <c r="D32" s="18">
        <v>0</v>
      </c>
      <c r="E32" s="10">
        <f t="shared" si="0"/>
        <v>0</v>
      </c>
    </row>
    <row r="33" spans="1:5" ht="25.5" outlineLevel="1" x14ac:dyDescent="0.2">
      <c r="A33" s="9" t="s">
        <v>22</v>
      </c>
      <c r="B33" s="16" t="s">
        <v>73</v>
      </c>
      <c r="C33" s="18">
        <v>210000</v>
      </c>
      <c r="D33" s="18">
        <v>0</v>
      </c>
      <c r="E33" s="10">
        <f t="shared" si="0"/>
        <v>0</v>
      </c>
    </row>
    <row r="34" spans="1:5" ht="51" outlineLevel="1" x14ac:dyDescent="0.2">
      <c r="A34" s="9" t="s">
        <v>23</v>
      </c>
      <c r="B34" s="16" t="s">
        <v>74</v>
      </c>
      <c r="C34" s="18">
        <v>30000</v>
      </c>
      <c r="D34" s="18">
        <v>0</v>
      </c>
      <c r="E34" s="10">
        <f>D34/C34</f>
        <v>0</v>
      </c>
    </row>
    <row r="35" spans="1:5" ht="38.25" outlineLevel="1" x14ac:dyDescent="0.2">
      <c r="A35" s="9" t="s">
        <v>24</v>
      </c>
      <c r="B35" s="16" t="s">
        <v>75</v>
      </c>
      <c r="C35" s="18">
        <v>10581006.85</v>
      </c>
      <c r="D35" s="18">
        <v>293993.96999999997</v>
      </c>
      <c r="E35" s="10">
        <f t="shared" si="0"/>
        <v>2.7785065652802216E-2</v>
      </c>
    </row>
    <row r="36" spans="1:5" ht="47.25" customHeight="1" x14ac:dyDescent="0.2">
      <c r="A36" s="7" t="s">
        <v>25</v>
      </c>
      <c r="B36" s="15" t="s">
        <v>76</v>
      </c>
      <c r="C36" s="5">
        <f>+C37+C38+C39+C40</f>
        <v>1243802346.48</v>
      </c>
      <c r="D36" s="5">
        <f>+D37+D38+D39+D40</f>
        <v>25339015.23</v>
      </c>
      <c r="E36" s="8">
        <f t="shared" si="0"/>
        <v>2.0372220153555921E-2</v>
      </c>
    </row>
    <row r="37" spans="1:5" ht="38.25" outlineLevel="1" x14ac:dyDescent="0.2">
      <c r="A37" s="9" t="s">
        <v>26</v>
      </c>
      <c r="B37" s="16" t="s">
        <v>52</v>
      </c>
      <c r="C37" s="18">
        <v>1211371423.8299999</v>
      </c>
      <c r="D37" s="18">
        <v>25219325.030000001</v>
      </c>
      <c r="E37" s="10">
        <f>D37/C37</f>
        <v>2.0818821159132115E-2</v>
      </c>
    </row>
    <row r="38" spans="1:5" ht="38.25" outlineLevel="1" x14ac:dyDescent="0.2">
      <c r="A38" s="9" t="s">
        <v>27</v>
      </c>
      <c r="B38" s="16" t="s">
        <v>53</v>
      </c>
      <c r="C38" s="18">
        <v>31845222.649999999</v>
      </c>
      <c r="D38" s="18">
        <v>119690.2</v>
      </c>
      <c r="E38" s="10">
        <f t="shared" si="0"/>
        <v>3.7584978229065705E-3</v>
      </c>
    </row>
    <row r="39" spans="1:5" s="12" customFormat="1" ht="38.25" outlineLevel="1" x14ac:dyDescent="0.2">
      <c r="A39" s="9" t="s">
        <v>28</v>
      </c>
      <c r="B39" s="16" t="s">
        <v>54</v>
      </c>
      <c r="C39" s="18">
        <v>535700</v>
      </c>
      <c r="D39" s="18">
        <v>0</v>
      </c>
      <c r="E39" s="10">
        <f>D39/C39</f>
        <v>0</v>
      </c>
    </row>
    <row r="40" spans="1:5" s="12" customFormat="1" ht="51" outlineLevel="1" x14ac:dyDescent="0.2">
      <c r="A40" s="9" t="s">
        <v>78</v>
      </c>
      <c r="B40" s="16" t="s">
        <v>77</v>
      </c>
      <c r="C40" s="18">
        <v>50000</v>
      </c>
      <c r="D40" s="18">
        <v>0</v>
      </c>
      <c r="E40" s="10"/>
    </row>
    <row r="41" spans="1:5" ht="15.75" customHeight="1" x14ac:dyDescent="0.2">
      <c r="A41" s="13"/>
      <c r="B41" s="17" t="s">
        <v>36</v>
      </c>
      <c r="C41" s="4">
        <f>+C36+C24+C31+C20+C13+C10+C5</f>
        <v>1918057630.8800001</v>
      </c>
      <c r="D41" s="4">
        <f>+D36+D24+D31+D20+D13+D10+D5</f>
        <v>60599964.960000001</v>
      </c>
      <c r="E41" s="8">
        <f>D41/C41</f>
        <v>3.1594444287994038E-2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2023-12-07T01:34:16Z</cp:lastPrinted>
  <dcterms:created xsi:type="dcterms:W3CDTF">2017-06-23T04:54:16Z</dcterms:created>
  <dcterms:modified xsi:type="dcterms:W3CDTF">2024-02-07T02:05:35Z</dcterms:modified>
</cp:coreProperties>
</file>